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6EE28E98-4215-4C22-957A-A70CD8FEC1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entar Faks Naprave" sheetId="1" r:id="rId1"/>
    <sheet name="Inventar Tiskalniki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T10" i="1"/>
  <c r="U10" i="1"/>
  <c r="F11" i="1"/>
  <c r="U11" i="1" s="1"/>
  <c r="T11" i="1"/>
  <c r="F12" i="1"/>
  <c r="T12" i="1"/>
  <c r="U12" i="1" s="1"/>
  <c r="F13" i="1"/>
  <c r="T13" i="1"/>
  <c r="U13" i="1"/>
  <c r="F14" i="1"/>
  <c r="T14" i="1"/>
  <c r="U14" i="1"/>
  <c r="F15" i="1"/>
  <c r="U15" i="1" s="1"/>
  <c r="T15" i="1"/>
  <c r="F16" i="1"/>
  <c r="T16" i="1"/>
  <c r="U16" i="1" s="1"/>
  <c r="F17" i="1"/>
  <c r="T17" i="1"/>
  <c r="U17" i="1"/>
  <c r="F18" i="1"/>
  <c r="T18" i="1"/>
  <c r="U18" i="1"/>
  <c r="F19" i="1"/>
  <c r="U19" i="1" s="1"/>
  <c r="T19" i="1"/>
  <c r="F10" i="2"/>
  <c r="T10" i="2"/>
  <c r="U10" i="2" s="1"/>
  <c r="F11" i="2"/>
  <c r="T11" i="2"/>
  <c r="U11" i="2"/>
  <c r="F12" i="2"/>
  <c r="T12" i="2"/>
  <c r="U12" i="2"/>
  <c r="F13" i="2"/>
  <c r="U13" i="2" s="1"/>
  <c r="T13" i="2"/>
  <c r="F14" i="2"/>
  <c r="T14" i="2"/>
  <c r="U14" i="2" s="1"/>
  <c r="F15" i="2"/>
  <c r="T15" i="2"/>
  <c r="U15" i="2"/>
  <c r="F16" i="2"/>
  <c r="T16" i="2"/>
  <c r="U16" i="2"/>
  <c r="F17" i="2"/>
  <c r="U17" i="2" s="1"/>
  <c r="T17" i="2"/>
  <c r="F18" i="2"/>
  <c r="T18" i="2"/>
  <c r="U18" i="2" s="1"/>
  <c r="F19" i="2"/>
  <c r="T19" i="2"/>
  <c r="U19" i="2"/>
  <c r="F20" i="2"/>
  <c r="T20" i="2"/>
  <c r="U20" i="2"/>
  <c r="F21" i="2"/>
  <c r="U21" i="2" s="1"/>
  <c r="T21" i="2"/>
</calcChain>
</file>

<file path=xl/sharedStrings.xml><?xml version="1.0" encoding="utf-8"?>
<sst xmlns="http://schemas.openxmlformats.org/spreadsheetml/2006/main" count="120" uniqueCount="79">
  <si>
    <t>Naslov</t>
  </si>
  <si>
    <t>SŠSK - Popis Izdelkov: Oddelek Faksimilnih Naprav</t>
  </si>
  <si>
    <t>Izdelal</t>
  </si>
  <si>
    <t>Datum Spremembe</t>
  </si>
  <si>
    <t>Namen</t>
  </si>
  <si>
    <t>Popis Izdelkov</t>
  </si>
  <si>
    <t>Informacija o Izdelku</t>
  </si>
  <si>
    <t>Model #</t>
  </si>
  <si>
    <t>Ime Izdelka</t>
  </si>
  <si>
    <t>Stroški</t>
  </si>
  <si>
    <t>Cena</t>
  </si>
  <si>
    <t>Mesto Skla.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</si>
  <si>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</si>
  <si>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</si>
  <si>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</si>
  <si>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</si>
  <si>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</si>
  <si>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</si>
  <si>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</si>
  <si>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</si>
  <si>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</si>
  <si>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</si>
  <si>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</si>
  <si>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</si>
  <si>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Skupno</t>
  </si>
  <si>
    <t>Vrednost</t>
  </si>
  <si>
    <t>F100 G</t>
  </si>
  <si>
    <t>Osebni Fax</t>
  </si>
  <si>
    <t>MT030B</t>
  </si>
  <si>
    <t>F200 G</t>
  </si>
  <si>
    <t>Osebni Fax - Plus</t>
  </si>
  <si>
    <t>WL785K</t>
  </si>
  <si>
    <t>F250 G</t>
  </si>
  <si>
    <t>QM625O</t>
  </si>
  <si>
    <t>F300 G</t>
  </si>
  <si>
    <t>Poslovni Fax</t>
  </si>
  <si>
    <t>DI512J</t>
  </si>
  <si>
    <t>F350 G</t>
  </si>
  <si>
    <t>AM847N</t>
  </si>
  <si>
    <t>F400 G</t>
  </si>
  <si>
    <t>Profesionalni Fax</t>
  </si>
  <si>
    <t>OW190C</t>
  </si>
  <si>
    <t>F450 G</t>
  </si>
  <si>
    <t>DX759M</t>
  </si>
  <si>
    <t>F500 G</t>
  </si>
  <si>
    <t>Profesionalni Fax - Plus</t>
  </si>
  <si>
    <t>UU859L</t>
  </si>
  <si>
    <t>F550 G</t>
  </si>
  <si>
    <t>WH729E</t>
  </si>
  <si>
    <t>F600 G</t>
  </si>
  <si>
    <t>Kompaktni Profesionalni Fax - Plus</t>
  </si>
  <si>
    <t>BF543U</t>
  </si>
  <si>
    <t>SŠSK - Popis Izdelkov: Oddelek Tiskalniki</t>
  </si>
  <si>
    <t>datum Spremembe</t>
  </si>
  <si>
    <t>T100 G</t>
  </si>
  <si>
    <t>Osebni Tiskalnik - Matrični</t>
  </si>
  <si>
    <t>OP731E</t>
  </si>
  <si>
    <t>T100 L</t>
  </si>
  <si>
    <t>WN767Q</t>
  </si>
  <si>
    <t>T100 S</t>
  </si>
  <si>
    <t>LB200Z</t>
  </si>
  <si>
    <t>T310 G</t>
  </si>
  <si>
    <t>Osebni Tiskalnik Plus - Bubble Jet</t>
  </si>
  <si>
    <t>LZ712M</t>
  </si>
  <si>
    <t>T310 L</t>
  </si>
  <si>
    <t>WD104D</t>
  </si>
  <si>
    <t>T310 S</t>
  </si>
  <si>
    <t>YY998C</t>
  </si>
  <si>
    <t>T500 G</t>
  </si>
  <si>
    <t>Poslovni Tiskalnik - Laser</t>
  </si>
  <si>
    <t>LH428J</t>
  </si>
  <si>
    <t>T500 L</t>
  </si>
  <si>
    <t>JG0923Q</t>
  </si>
  <si>
    <t>T500 S</t>
  </si>
  <si>
    <t>T1000 G</t>
  </si>
  <si>
    <t>Profesionalni Tiskalni - Laser PostScript</t>
  </si>
  <si>
    <t>T1000 L</t>
  </si>
  <si>
    <t>T1000 S</t>
  </si>
  <si>
    <r>
      <t xml:space="preserve">Zaloge </t>
    </r>
    <r>
      <rPr>
        <b/>
        <sz val="8.5"/>
        <color rgb="FF000080"/>
        <rFont val="MS Sans Serif"/>
        <charset val="238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</si>
</sst>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SIT&quot;;\-#,##0\ &quot;SIT&quot;"/>
    <numFmt numFmtId="166" formatCode="&quot;$&quot;#,##0.00_);\(&quot;$&quot;#,##0.00\)"/>
    <numFmt numFmtId="169" formatCode="dd/mm/yyyy;@"/>
  </numFmts>
  <fonts count="7" x14ac:knownFonts="1">
    <font>
      <sz val="10"/>
      <name val="Arial CE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b/>
      <sz val="10"/>
      <name val="MS Sans Serif"/>
      <family val="2"/>
      <charset val="238"/>
    </font>
    <font>
      <sz val="8.5"/>
      <color indexed="18"/>
      <name val="MS Sans Serif"/>
      <family val="2"/>
      <charset val="238"/>
    </font>
    <font>
      <b/>
      <sz val="8.5"/>
      <color rgb="FF000080"/>
      <name val="MS Sans Serif"/>
      <charset val="238"/>
    </font>
    <font>
      <sz val="8.5"/>
      <color indexed="18"/>
      <name val="MS Sans Serif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2" fillId="0" borderId="0" xfId="0" applyFont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/>
    <xf numFmtId="166" fontId="2" fillId="0" borderId="3" xfId="0" applyNumberFormat="1" applyFont="1" applyFill="1" applyBorder="1" applyAlignment="1"/>
    <xf numFmtId="0" fontId="2" fillId="0" borderId="4" xfId="0" applyFont="1" applyFill="1" applyBorder="1" applyAlignment="1"/>
    <xf numFmtId="164" fontId="2" fillId="0" borderId="4" xfId="0" applyNumberFormat="1" applyFont="1" applyFill="1" applyBorder="1" applyAlignment="1"/>
    <xf numFmtId="166" fontId="2" fillId="0" borderId="4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169" fontId="1" fillId="0" borderId="0" xfId="0" applyNumberFormat="1" applyFont="1" applyAlignment="1">
      <alignment horizontal="left"/>
    </xf>
    <xf numFmtId="0" fontId="6" fillId="0" borderId="1" xfId="0" applyFont="1" applyFill="1" applyBorder="1" applyAlignment="1">
      <alignment horizontal="centerContinuous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150" zoomScaleNormal="150" workbookViewId="0">
      <selection activeCell="C2" sqref="C2"/>
    </sheetView>
  </sheetViews>
  <sheetFormatPr defaultRowHeight="10.5" x14ac:dyDescent="0.15"/>
  <cols>
    <col min="1" max="1" width="16.42578125" style="2" bestFit="1" customWidth="1"/>
    <col min="2" max="2" width="2" style="2" customWidth="1"/>
    <col min="3" max="3" width="10.42578125" style="2" bestFit="1" customWidth="1"/>
    <col min="4" max="4" width="27.28515625" style="2" customWidth="1"/>
    <col min="5" max="6" width="9.140625" style="2"/>
    <col min="7" max="7" width="8.28515625" style="2" customWidth="1"/>
    <col min="8" max="19" width="4.42578125" style="2" customWidth="1"/>
    <col min="20" max="20" width="6.140625" style="2" customWidth="1"/>
    <col min="21" max="21" width="12.5703125" style="2" customWidth="1"/>
    <col min="22" max="16384" width="9.140625" style="2"/>
  </cols>
  <sheetData>
    <row r="1" spans="1:23" ht="12.75" x14ac:dyDescent="0.2">
      <c r="A1" s="1" t="s">
        <v>0</v>
      </c>
      <c r="C1" s="3" t="s">
        <v>1</v>
      </c>
    </row>
    <row r="2" spans="1:23" x14ac:dyDescent="0.15">
      <c r="A2" s="1" t="s">
        <v>2</v>
      </c>
      <c r="C2" s="4"/>
    </row>
    <row r="3" spans="1:23" x14ac:dyDescent="0.15">
      <c r="A3" s="1" t="s">
        <v>3</v>
      </c>
      <c r="C3" s="20"/>
    </row>
    <row r="4" spans="1:23" ht="12.75" x14ac:dyDescent="0.2">
      <c r="A4" s="1" t="s">
        <v>4</v>
      </c>
      <c r="U4"/>
      <c r="V4"/>
      <c r="W4"/>
    </row>
    <row r="5" spans="1:23" ht="12.75" x14ac:dyDescent="0.2">
      <c r="A5" s="1"/>
      <c r="U5"/>
      <c r="V5"/>
      <c r="W5"/>
    </row>
    <row r="6" spans="1:23" x14ac:dyDescent="0.15">
      <c r="A6" s="1"/>
    </row>
    <row r="7" spans="1:23" ht="11.25" thickBot="1" x14ac:dyDescent="0.2">
      <c r="A7" s="1" t="s">
        <v>5</v>
      </c>
    </row>
    <row r="8" spans="1:23" x14ac:dyDescent="0.15">
      <c r="A8" s="1"/>
      <c r="C8" s="5" t="s">
        <v>6</v>
      </c>
      <c r="D8" s="5"/>
      <c r="E8" s="6"/>
      <c r="F8" s="6"/>
      <c r="G8" s="6"/>
      <c r="H8" s="21" t="s">
        <v>78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</row>
    <row r="9" spans="1:23" ht="11.25" thickBot="1" x14ac:dyDescent="0.2">
      <c r="A9" s="8"/>
      <c r="C9" s="9" t="s">
        <v>7</v>
      </c>
      <c r="D9" s="9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10" t="s">
        <v>20</v>
      </c>
      <c r="Q9" s="10" t="s">
        <v>21</v>
      </c>
      <c r="R9" s="10" t="s">
        <v>22</v>
      </c>
      <c r="S9" s="10" t="s">
        <v>23</v>
      </c>
      <c r="T9" s="10" t="s">
        <v>24</v>
      </c>
      <c r="U9" s="10" t="s">
        <v>25</v>
      </c>
    </row>
    <row r="10" spans="1:23" x14ac:dyDescent="0.15">
      <c r="A10" s="1"/>
      <c r="C10" s="11" t="s">
        <v>26</v>
      </c>
      <c r="D10" s="11" t="s">
        <v>27</v>
      </c>
      <c r="E10" s="12">
        <v>79034.8</v>
      </c>
      <c r="F10" s="12">
        <f>E10*1.3</f>
        <v>102745.24</v>
      </c>
      <c r="G10" s="13" t="s">
        <v>28</v>
      </c>
      <c r="H10" s="11">
        <v>41</v>
      </c>
      <c r="I10" s="11">
        <v>44</v>
      </c>
      <c r="J10" s="11">
        <v>39</v>
      </c>
      <c r="K10" s="11">
        <v>40</v>
      </c>
      <c r="L10" s="11">
        <v>45</v>
      </c>
      <c r="M10" s="11">
        <v>39</v>
      </c>
      <c r="N10" s="11">
        <v>45</v>
      </c>
      <c r="O10" s="11">
        <v>35</v>
      </c>
      <c r="P10" s="11">
        <v>37</v>
      </c>
      <c r="Q10" s="11">
        <v>41</v>
      </c>
      <c r="R10" s="11">
        <v>39</v>
      </c>
      <c r="S10" s="11">
        <v>50</v>
      </c>
      <c r="T10" s="11">
        <f t="shared" ref="T10:T19" si="0">SUM(H10:S10)</f>
        <v>495</v>
      </c>
      <c r="U10" s="12">
        <f>T10*F10</f>
        <v>50858893.800000004</v>
      </c>
    </row>
    <row r="11" spans="1:23" x14ac:dyDescent="0.15">
      <c r="C11" s="11" t="s">
        <v>29</v>
      </c>
      <c r="D11" s="11" t="s">
        <v>30</v>
      </c>
      <c r="E11" s="12">
        <v>94841.5</v>
      </c>
      <c r="F11" s="12">
        <f t="shared" ref="F11:F19" si="1">E11*1.3</f>
        <v>123293.95</v>
      </c>
      <c r="G11" s="13" t="s">
        <v>31</v>
      </c>
      <c r="H11" s="11">
        <v>39</v>
      </c>
      <c r="I11" s="11">
        <v>42</v>
      </c>
      <c r="J11" s="11">
        <v>37</v>
      </c>
      <c r="K11" s="11">
        <v>38</v>
      </c>
      <c r="L11" s="11">
        <v>43</v>
      </c>
      <c r="M11" s="11">
        <v>42</v>
      </c>
      <c r="N11" s="11">
        <v>36</v>
      </c>
      <c r="O11" s="11">
        <v>39</v>
      </c>
      <c r="P11" s="11">
        <v>37</v>
      </c>
      <c r="Q11" s="11">
        <v>40</v>
      </c>
      <c r="R11" s="11">
        <v>33</v>
      </c>
      <c r="S11" s="11">
        <v>37</v>
      </c>
      <c r="T11" s="11">
        <f t="shared" si="0"/>
        <v>463</v>
      </c>
      <c r="U11" s="12">
        <f t="shared" ref="U11:U19" si="2">T11*F11</f>
        <v>57085098.850000001</v>
      </c>
    </row>
    <row r="12" spans="1:23" x14ac:dyDescent="0.15">
      <c r="C12" s="11" t="s">
        <v>32</v>
      </c>
      <c r="D12" s="11" t="s">
        <v>30</v>
      </c>
      <c r="E12" s="12">
        <v>113835.8</v>
      </c>
      <c r="F12" s="12">
        <f t="shared" si="1"/>
        <v>147986.54</v>
      </c>
      <c r="G12" s="13" t="s">
        <v>33</v>
      </c>
      <c r="H12" s="11">
        <v>36</v>
      </c>
      <c r="I12" s="11">
        <v>39</v>
      </c>
      <c r="J12" s="11">
        <v>34</v>
      </c>
      <c r="K12" s="11">
        <v>35</v>
      </c>
      <c r="L12" s="11">
        <v>40</v>
      </c>
      <c r="M12" s="11">
        <v>42</v>
      </c>
      <c r="N12" s="11">
        <v>33</v>
      </c>
      <c r="O12" s="11">
        <v>36</v>
      </c>
      <c r="P12" s="11">
        <v>38</v>
      </c>
      <c r="Q12" s="11">
        <v>37</v>
      </c>
      <c r="R12" s="11">
        <v>30</v>
      </c>
      <c r="S12" s="11">
        <v>30</v>
      </c>
      <c r="T12" s="11">
        <f t="shared" si="0"/>
        <v>430</v>
      </c>
      <c r="U12" s="12">
        <f t="shared" si="2"/>
        <v>63634212.200000003</v>
      </c>
    </row>
    <row r="13" spans="1:23" x14ac:dyDescent="0.15">
      <c r="C13" s="11" t="s">
        <v>34</v>
      </c>
      <c r="D13" s="11" t="s">
        <v>35</v>
      </c>
      <c r="E13" s="12">
        <v>136571.5</v>
      </c>
      <c r="F13" s="12">
        <f t="shared" si="1"/>
        <v>177542.95</v>
      </c>
      <c r="G13" s="13" t="s">
        <v>36</v>
      </c>
      <c r="H13" s="11">
        <v>54</v>
      </c>
      <c r="I13" s="11">
        <v>50</v>
      </c>
      <c r="J13" s="11">
        <v>51</v>
      </c>
      <c r="K13" s="11">
        <v>46</v>
      </c>
      <c r="L13" s="11">
        <v>54</v>
      </c>
      <c r="M13" s="11">
        <v>56</v>
      </c>
      <c r="N13" s="11">
        <v>57</v>
      </c>
      <c r="O13" s="11">
        <v>54</v>
      </c>
      <c r="P13" s="11">
        <v>54</v>
      </c>
      <c r="Q13" s="11">
        <v>56</v>
      </c>
      <c r="R13" s="11">
        <v>56</v>
      </c>
      <c r="S13" s="11">
        <v>65</v>
      </c>
      <c r="T13" s="11">
        <f t="shared" si="0"/>
        <v>653</v>
      </c>
      <c r="U13" s="12">
        <f t="shared" si="2"/>
        <v>115935546.35000001</v>
      </c>
    </row>
    <row r="14" spans="1:23" x14ac:dyDescent="0.15">
      <c r="C14" s="11" t="s">
        <v>37</v>
      </c>
      <c r="D14" s="11" t="s">
        <v>35</v>
      </c>
      <c r="E14" s="12">
        <v>163885.79999999999</v>
      </c>
      <c r="F14" s="12">
        <f t="shared" si="1"/>
        <v>213051.53999999998</v>
      </c>
      <c r="G14" s="13" t="s">
        <v>38</v>
      </c>
      <c r="H14" s="11">
        <v>34</v>
      </c>
      <c r="I14" s="11">
        <v>37</v>
      </c>
      <c r="J14" s="11">
        <v>32</v>
      </c>
      <c r="K14" s="11">
        <v>32</v>
      </c>
      <c r="L14" s="11">
        <v>38</v>
      </c>
      <c r="M14" s="11">
        <v>38</v>
      </c>
      <c r="N14" s="11">
        <v>31</v>
      </c>
      <c r="O14" s="11">
        <v>34</v>
      </c>
      <c r="P14" s="11">
        <v>36</v>
      </c>
      <c r="Q14" s="11">
        <v>32</v>
      </c>
      <c r="R14" s="11">
        <v>28</v>
      </c>
      <c r="S14" s="11">
        <v>32</v>
      </c>
      <c r="T14" s="11">
        <f t="shared" si="0"/>
        <v>404</v>
      </c>
      <c r="U14" s="12">
        <f t="shared" si="2"/>
        <v>86072822.159999996</v>
      </c>
    </row>
    <row r="15" spans="1:23" x14ac:dyDescent="0.15">
      <c r="C15" s="11" t="s">
        <v>39</v>
      </c>
      <c r="D15" s="11" t="s">
        <v>40</v>
      </c>
      <c r="E15" s="12">
        <v>196664</v>
      </c>
      <c r="F15" s="12">
        <f t="shared" si="1"/>
        <v>255663.2</v>
      </c>
      <c r="G15" s="13" t="s">
        <v>41</v>
      </c>
      <c r="H15" s="11">
        <v>6</v>
      </c>
      <c r="I15" s="11">
        <v>7</v>
      </c>
      <c r="J15" s="11">
        <v>8</v>
      </c>
      <c r="K15" s="11">
        <v>2</v>
      </c>
      <c r="L15" s="11">
        <v>4</v>
      </c>
      <c r="M15" s="11">
        <v>7</v>
      </c>
      <c r="N15" s="11">
        <v>6</v>
      </c>
      <c r="O15" s="11">
        <v>7</v>
      </c>
      <c r="P15" s="11">
        <v>9</v>
      </c>
      <c r="Q15" s="11">
        <v>4</v>
      </c>
      <c r="R15" s="11">
        <v>7</v>
      </c>
      <c r="S15" s="11">
        <v>4</v>
      </c>
      <c r="T15" s="11">
        <f t="shared" si="0"/>
        <v>71</v>
      </c>
      <c r="U15" s="12">
        <f t="shared" si="2"/>
        <v>18152087.199999999</v>
      </c>
    </row>
    <row r="16" spans="1:23" x14ac:dyDescent="0.15">
      <c r="C16" s="11" t="s">
        <v>42</v>
      </c>
      <c r="D16" s="11" t="s">
        <v>40</v>
      </c>
      <c r="E16" s="12">
        <v>235995.5</v>
      </c>
      <c r="F16" s="12">
        <f t="shared" si="1"/>
        <v>306794.15000000002</v>
      </c>
      <c r="G16" s="13" t="s">
        <v>43</v>
      </c>
      <c r="H16" s="11">
        <v>47</v>
      </c>
      <c r="I16" s="11">
        <v>50</v>
      </c>
      <c r="J16" s="11">
        <v>45</v>
      </c>
      <c r="K16" s="11">
        <v>46</v>
      </c>
      <c r="L16" s="11">
        <v>51</v>
      </c>
      <c r="M16" s="11">
        <v>53</v>
      </c>
      <c r="N16" s="11">
        <v>44</v>
      </c>
      <c r="O16" s="11">
        <v>47</v>
      </c>
      <c r="P16" s="11">
        <v>49</v>
      </c>
      <c r="Q16" s="11">
        <v>44</v>
      </c>
      <c r="R16" s="11">
        <v>41</v>
      </c>
      <c r="S16" s="11">
        <v>45</v>
      </c>
      <c r="T16" s="11">
        <f t="shared" si="0"/>
        <v>562</v>
      </c>
      <c r="U16" s="12">
        <f t="shared" si="2"/>
        <v>172418312.30000001</v>
      </c>
    </row>
    <row r="17" spans="3:21" x14ac:dyDescent="0.15">
      <c r="C17" s="11" t="s">
        <v>44</v>
      </c>
      <c r="D17" s="11" t="s">
        <v>45</v>
      </c>
      <c r="E17" s="12">
        <v>283184.2</v>
      </c>
      <c r="F17" s="12">
        <f t="shared" si="1"/>
        <v>368139.46</v>
      </c>
      <c r="G17" s="13" t="s">
        <v>46</v>
      </c>
      <c r="H17" s="11">
        <v>45</v>
      </c>
      <c r="I17" s="11">
        <v>48</v>
      </c>
      <c r="J17" s="11">
        <v>43</v>
      </c>
      <c r="K17" s="11">
        <v>44</v>
      </c>
      <c r="L17" s="11">
        <v>49</v>
      </c>
      <c r="M17" s="11">
        <v>51</v>
      </c>
      <c r="N17" s="11">
        <v>40</v>
      </c>
      <c r="O17" s="11">
        <v>43</v>
      </c>
      <c r="P17" s="11">
        <v>47</v>
      </c>
      <c r="Q17" s="11">
        <v>44</v>
      </c>
      <c r="R17" s="11">
        <v>39</v>
      </c>
      <c r="S17" s="11">
        <v>43</v>
      </c>
      <c r="T17" s="11">
        <f t="shared" si="0"/>
        <v>536</v>
      </c>
      <c r="U17" s="12">
        <f t="shared" si="2"/>
        <v>197322750.56</v>
      </c>
    </row>
    <row r="18" spans="3:21" x14ac:dyDescent="0.15">
      <c r="C18" s="11" t="s">
        <v>47</v>
      </c>
      <c r="D18" s="11" t="s">
        <v>45</v>
      </c>
      <c r="E18" s="12">
        <v>339834.3</v>
      </c>
      <c r="F18" s="12">
        <f t="shared" si="1"/>
        <v>441784.59</v>
      </c>
      <c r="G18" s="13" t="s">
        <v>48</v>
      </c>
      <c r="H18" s="11">
        <v>13</v>
      </c>
      <c r="I18" s="11">
        <v>17</v>
      </c>
      <c r="J18" s="11">
        <v>13</v>
      </c>
      <c r="K18" s="11">
        <v>11</v>
      </c>
      <c r="L18" s="11">
        <v>17</v>
      </c>
      <c r="M18" s="11">
        <v>10</v>
      </c>
      <c r="N18" s="11">
        <v>11</v>
      </c>
      <c r="O18" s="11">
        <v>13</v>
      </c>
      <c r="P18" s="11">
        <v>14</v>
      </c>
      <c r="Q18" s="11">
        <v>10</v>
      </c>
      <c r="R18" s="11">
        <v>13</v>
      </c>
      <c r="S18" s="11">
        <v>8</v>
      </c>
      <c r="T18" s="11">
        <f t="shared" si="0"/>
        <v>150</v>
      </c>
      <c r="U18" s="12">
        <f t="shared" si="2"/>
        <v>66267688.500000007</v>
      </c>
    </row>
    <row r="19" spans="3:21" ht="11.25" thickBot="1" x14ac:dyDescent="0.2">
      <c r="C19" s="14" t="s">
        <v>49</v>
      </c>
      <c r="D19" s="14" t="s">
        <v>50</v>
      </c>
      <c r="E19" s="15">
        <v>407802.2</v>
      </c>
      <c r="F19" s="15">
        <f t="shared" si="1"/>
        <v>530142.86</v>
      </c>
      <c r="G19" s="16" t="s">
        <v>51</v>
      </c>
      <c r="H19" s="14">
        <v>83</v>
      </c>
      <c r="I19" s="14">
        <v>84</v>
      </c>
      <c r="J19" s="14">
        <v>85</v>
      </c>
      <c r="K19" s="14">
        <v>84</v>
      </c>
      <c r="L19" s="14">
        <v>81</v>
      </c>
      <c r="M19" s="14">
        <v>83</v>
      </c>
      <c r="N19" s="14">
        <v>82</v>
      </c>
      <c r="O19" s="14">
        <v>80</v>
      </c>
      <c r="P19" s="14">
        <v>75</v>
      </c>
      <c r="Q19" s="14">
        <v>88</v>
      </c>
      <c r="R19" s="14">
        <v>85</v>
      </c>
      <c r="S19" s="14">
        <v>82</v>
      </c>
      <c r="T19" s="14">
        <f t="shared" si="0"/>
        <v>992</v>
      </c>
      <c r="U19" s="15">
        <f t="shared" si="2"/>
        <v>525901717.12</v>
      </c>
    </row>
    <row r="21" spans="3:21" ht="12.75" x14ac:dyDescent="0.2">
      <c r="D21"/>
    </row>
  </sheetData>
  <pageMargins left="0.75" right="0.75" top="1" bottom="1" header="0" footer="0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zoomScale="150" zoomScaleNormal="150" workbookViewId="0">
      <selection activeCell="D26" sqref="D26"/>
    </sheetView>
  </sheetViews>
  <sheetFormatPr defaultRowHeight="10.5" x14ac:dyDescent="0.15"/>
  <cols>
    <col min="1" max="1" width="16.140625" style="2" bestFit="1" customWidth="1"/>
    <col min="2" max="2" width="1.85546875" style="2" customWidth="1"/>
    <col min="3" max="3" width="10.42578125" style="2" bestFit="1" customWidth="1"/>
    <col min="4" max="4" width="32.7109375" style="2" customWidth="1"/>
    <col min="5" max="6" width="9.140625" style="2"/>
    <col min="7" max="7" width="8.5703125" style="2" customWidth="1"/>
    <col min="8" max="19" width="4.42578125" style="2" customWidth="1"/>
    <col min="20" max="20" width="6.140625" style="2" customWidth="1"/>
    <col min="21" max="21" width="12.5703125" style="2" customWidth="1"/>
    <col min="22" max="16384" width="9.140625" style="2"/>
  </cols>
  <sheetData>
    <row r="1" spans="1:21" ht="12.75" x14ac:dyDescent="0.2">
      <c r="A1" s="1" t="s">
        <v>0</v>
      </c>
      <c r="C1" s="3" t="s">
        <v>52</v>
      </c>
    </row>
    <row r="2" spans="1:21" x14ac:dyDescent="0.15">
      <c r="A2" s="1" t="s">
        <v>2</v>
      </c>
      <c r="C2" s="4"/>
    </row>
    <row r="3" spans="1:21" x14ac:dyDescent="0.15">
      <c r="A3" s="1" t="s">
        <v>53</v>
      </c>
      <c r="C3" s="20"/>
    </row>
    <row r="4" spans="1:21" x14ac:dyDescent="0.15">
      <c r="A4" s="1" t="s">
        <v>4</v>
      </c>
    </row>
    <row r="5" spans="1:21" x14ac:dyDescent="0.15">
      <c r="A5" s="1"/>
    </row>
    <row r="6" spans="1:21" x14ac:dyDescent="0.15">
      <c r="A6" s="1"/>
      <c r="C6" s="17"/>
      <c r="D6" s="17"/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8"/>
    </row>
    <row r="7" spans="1:21" ht="11.25" thickBot="1" x14ac:dyDescent="0.2">
      <c r="A7" s="1" t="s">
        <v>5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15">
      <c r="A8" s="1"/>
      <c r="C8" s="5" t="s">
        <v>6</v>
      </c>
      <c r="D8" s="5"/>
      <c r="E8" s="6"/>
      <c r="F8" s="6"/>
      <c r="G8" s="6"/>
      <c r="H8" s="7" t="s">
        <v>78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</row>
    <row r="9" spans="1:21" ht="11.25" thickBot="1" x14ac:dyDescent="0.2">
      <c r="A9" s="8"/>
      <c r="C9" s="9" t="s">
        <v>7</v>
      </c>
      <c r="D9" s="9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10" t="s">
        <v>20</v>
      </c>
      <c r="Q9" s="10" t="s">
        <v>21</v>
      </c>
      <c r="R9" s="10" t="s">
        <v>22</v>
      </c>
      <c r="S9" s="10" t="s">
        <v>23</v>
      </c>
      <c r="T9" s="10" t="s">
        <v>24</v>
      </c>
      <c r="U9" s="10" t="s">
        <v>25</v>
      </c>
    </row>
    <row r="10" spans="1:21" x14ac:dyDescent="0.15">
      <c r="C10" s="11" t="s">
        <v>54</v>
      </c>
      <c r="D10" s="11" t="s">
        <v>55</v>
      </c>
      <c r="E10" s="12">
        <v>40033.5</v>
      </c>
      <c r="F10" s="12">
        <f t="shared" ref="F10:F21" si="0">E10*1.3</f>
        <v>52043.55</v>
      </c>
      <c r="G10" s="13" t="s">
        <v>56</v>
      </c>
      <c r="H10" s="11">
        <v>6</v>
      </c>
      <c r="I10" s="11">
        <v>5</v>
      </c>
      <c r="J10" s="11">
        <v>8</v>
      </c>
      <c r="K10" s="11">
        <v>7</v>
      </c>
      <c r="L10" s="11">
        <v>9</v>
      </c>
      <c r="M10" s="11">
        <v>5</v>
      </c>
      <c r="N10" s="11">
        <v>6</v>
      </c>
      <c r="O10" s="11">
        <v>7</v>
      </c>
      <c r="P10" s="11">
        <v>5</v>
      </c>
      <c r="Q10" s="11">
        <v>8</v>
      </c>
      <c r="R10" s="11">
        <v>6</v>
      </c>
      <c r="S10" s="11">
        <v>5</v>
      </c>
      <c r="T10" s="11">
        <f t="shared" ref="T10:T21" si="1">SUM(H10:S10)</f>
        <v>77</v>
      </c>
      <c r="U10" s="12">
        <f>T10*F10</f>
        <v>4007353.35</v>
      </c>
    </row>
    <row r="11" spans="1:21" x14ac:dyDescent="0.15">
      <c r="C11" s="11" t="s">
        <v>57</v>
      </c>
      <c r="D11" s="11" t="s">
        <v>55</v>
      </c>
      <c r="E11" s="12">
        <v>42036.800000000003</v>
      </c>
      <c r="F11" s="12">
        <f t="shared" si="0"/>
        <v>54647.840000000004</v>
      </c>
      <c r="G11" s="13" t="s">
        <v>58</v>
      </c>
      <c r="H11" s="11">
        <v>64</v>
      </c>
      <c r="I11" s="11">
        <v>65</v>
      </c>
      <c r="J11" s="11">
        <v>56</v>
      </c>
      <c r="K11" s="11">
        <v>68</v>
      </c>
      <c r="L11" s="11">
        <v>61</v>
      </c>
      <c r="M11" s="11">
        <v>65</v>
      </c>
      <c r="N11" s="11">
        <v>69</v>
      </c>
      <c r="O11" s="11">
        <v>67</v>
      </c>
      <c r="P11" s="11">
        <v>65</v>
      </c>
      <c r="Q11" s="11">
        <v>66</v>
      </c>
      <c r="R11" s="11">
        <v>69</v>
      </c>
      <c r="S11" s="11">
        <v>56</v>
      </c>
      <c r="T11" s="11">
        <f t="shared" si="1"/>
        <v>771</v>
      </c>
      <c r="U11" s="12">
        <f t="shared" ref="U11:U21" si="2">T11*F11</f>
        <v>42133484.640000001</v>
      </c>
    </row>
    <row r="12" spans="1:21" x14ac:dyDescent="0.15">
      <c r="C12" s="11" t="s">
        <v>59</v>
      </c>
      <c r="D12" s="11" t="s">
        <v>55</v>
      </c>
      <c r="E12" s="12">
        <v>44137.599999999999</v>
      </c>
      <c r="F12" s="12">
        <f t="shared" si="0"/>
        <v>57378.879999999997</v>
      </c>
      <c r="G12" s="13" t="s">
        <v>60</v>
      </c>
      <c r="H12" s="11">
        <v>16</v>
      </c>
      <c r="I12" s="11">
        <v>17</v>
      </c>
      <c r="J12" s="11">
        <v>19</v>
      </c>
      <c r="K12" s="11">
        <v>12</v>
      </c>
      <c r="L12" s="11">
        <v>20</v>
      </c>
      <c r="M12" s="11">
        <v>11</v>
      </c>
      <c r="N12" s="11">
        <v>10</v>
      </c>
      <c r="O12" s="11">
        <v>15</v>
      </c>
      <c r="P12" s="11">
        <v>21</v>
      </c>
      <c r="Q12" s="11">
        <v>17</v>
      </c>
      <c r="R12" s="11">
        <v>18</v>
      </c>
      <c r="S12" s="11">
        <v>19</v>
      </c>
      <c r="T12" s="11">
        <f t="shared" si="1"/>
        <v>195</v>
      </c>
      <c r="U12" s="12">
        <f t="shared" si="2"/>
        <v>11188881.6</v>
      </c>
    </row>
    <row r="13" spans="1:21" x14ac:dyDescent="0.15">
      <c r="C13" s="11" t="s">
        <v>61</v>
      </c>
      <c r="D13" s="11" t="s">
        <v>62</v>
      </c>
      <c r="E13" s="12">
        <v>92081.600000000006</v>
      </c>
      <c r="F13" s="12">
        <f t="shared" si="0"/>
        <v>119706.08000000002</v>
      </c>
      <c r="G13" s="13" t="s">
        <v>63</v>
      </c>
      <c r="H13" s="11">
        <v>24</v>
      </c>
      <c r="I13" s="11">
        <v>22</v>
      </c>
      <c r="J13" s="11">
        <v>24</v>
      </c>
      <c r="K13" s="11">
        <v>30</v>
      </c>
      <c r="L13" s="11">
        <v>16</v>
      </c>
      <c r="M13" s="11">
        <v>28</v>
      </c>
      <c r="N13" s="11">
        <v>24</v>
      </c>
      <c r="O13" s="11">
        <v>25</v>
      </c>
      <c r="P13" s="11">
        <v>18</v>
      </c>
      <c r="Q13" s="11">
        <v>21</v>
      </c>
      <c r="R13" s="11">
        <v>30</v>
      </c>
      <c r="S13" s="11">
        <v>28</v>
      </c>
      <c r="T13" s="11">
        <f t="shared" si="1"/>
        <v>290</v>
      </c>
      <c r="U13" s="12">
        <f t="shared" si="2"/>
        <v>34714763.200000003</v>
      </c>
    </row>
    <row r="14" spans="1:21" x14ac:dyDescent="0.15">
      <c r="C14" s="11" t="s">
        <v>64</v>
      </c>
      <c r="D14" s="11" t="s">
        <v>62</v>
      </c>
      <c r="E14" s="12">
        <v>96684.9</v>
      </c>
      <c r="F14" s="12">
        <f t="shared" si="0"/>
        <v>125690.37</v>
      </c>
      <c r="G14" s="13" t="s">
        <v>65</v>
      </c>
      <c r="H14" s="11">
        <v>27</v>
      </c>
      <c r="I14" s="11">
        <v>28</v>
      </c>
      <c r="J14" s="11">
        <v>29</v>
      </c>
      <c r="K14" s="11">
        <v>25</v>
      </c>
      <c r="L14" s="11">
        <v>24</v>
      </c>
      <c r="M14" s="11">
        <v>26</v>
      </c>
      <c r="N14" s="11">
        <v>23</v>
      </c>
      <c r="O14" s="11">
        <v>28</v>
      </c>
      <c r="P14" s="11">
        <v>29</v>
      </c>
      <c r="Q14" s="11">
        <v>30</v>
      </c>
      <c r="R14" s="11">
        <v>27</v>
      </c>
      <c r="S14" s="11">
        <v>26</v>
      </c>
      <c r="T14" s="11">
        <f t="shared" si="1"/>
        <v>322</v>
      </c>
      <c r="U14" s="12">
        <f t="shared" si="2"/>
        <v>40472299.140000001</v>
      </c>
    </row>
    <row r="15" spans="1:21" x14ac:dyDescent="0.15">
      <c r="C15" s="11" t="s">
        <v>66</v>
      </c>
      <c r="D15" s="11" t="s">
        <v>62</v>
      </c>
      <c r="E15" s="12">
        <v>101518.3</v>
      </c>
      <c r="F15" s="12">
        <f t="shared" si="0"/>
        <v>131973.79</v>
      </c>
      <c r="G15" s="13" t="s">
        <v>67</v>
      </c>
      <c r="H15" s="11">
        <v>32</v>
      </c>
      <c r="I15" s="11">
        <v>30</v>
      </c>
      <c r="J15" s="11">
        <v>38</v>
      </c>
      <c r="K15" s="11">
        <v>34</v>
      </c>
      <c r="L15" s="11">
        <v>36</v>
      </c>
      <c r="M15" s="11">
        <v>35</v>
      </c>
      <c r="N15" s="11">
        <v>30</v>
      </c>
      <c r="O15" s="11">
        <v>32</v>
      </c>
      <c r="P15" s="11">
        <v>35</v>
      </c>
      <c r="Q15" s="11">
        <v>31</v>
      </c>
      <c r="R15" s="11">
        <v>27</v>
      </c>
      <c r="S15" s="11">
        <v>22</v>
      </c>
      <c r="T15" s="11">
        <f t="shared" si="1"/>
        <v>382</v>
      </c>
      <c r="U15" s="12">
        <f t="shared" si="2"/>
        <v>50413987.780000001</v>
      </c>
    </row>
    <row r="16" spans="1:21" x14ac:dyDescent="0.15">
      <c r="C16" s="11" t="s">
        <v>68</v>
      </c>
      <c r="D16" s="11" t="s">
        <v>69</v>
      </c>
      <c r="E16" s="12">
        <v>230201.4</v>
      </c>
      <c r="F16" s="12">
        <f t="shared" si="0"/>
        <v>299261.82</v>
      </c>
      <c r="G16" s="13" t="s">
        <v>70</v>
      </c>
      <c r="H16" s="11">
        <v>49</v>
      </c>
      <c r="I16" s="11">
        <v>50</v>
      </c>
      <c r="J16" s="11">
        <v>54</v>
      </c>
      <c r="K16" s="11">
        <v>51</v>
      </c>
      <c r="L16" s="11">
        <v>47</v>
      </c>
      <c r="M16" s="11">
        <v>46</v>
      </c>
      <c r="N16" s="11">
        <v>49</v>
      </c>
      <c r="O16" s="11">
        <v>51</v>
      </c>
      <c r="P16" s="11">
        <v>54</v>
      </c>
      <c r="Q16" s="11">
        <v>46</v>
      </c>
      <c r="R16" s="11">
        <v>48</v>
      </c>
      <c r="S16" s="11">
        <v>47</v>
      </c>
      <c r="T16" s="11">
        <f t="shared" si="1"/>
        <v>592</v>
      </c>
      <c r="U16" s="12">
        <f t="shared" si="2"/>
        <v>177162997.44</v>
      </c>
    </row>
    <row r="17" spans="3:21" x14ac:dyDescent="0.15">
      <c r="C17" s="11" t="s">
        <v>71</v>
      </c>
      <c r="D17" s="11" t="s">
        <v>69</v>
      </c>
      <c r="E17" s="12">
        <v>241711.6</v>
      </c>
      <c r="F17" s="12">
        <f t="shared" si="0"/>
        <v>314225.08</v>
      </c>
      <c r="G17" s="13" t="s">
        <v>72</v>
      </c>
      <c r="H17" s="11">
        <v>33</v>
      </c>
      <c r="I17" s="11">
        <v>34</v>
      </c>
      <c r="J17" s="11">
        <v>31</v>
      </c>
      <c r="K17" s="11">
        <v>35</v>
      </c>
      <c r="L17" s="11">
        <v>33</v>
      </c>
      <c r="M17" s="11">
        <v>30</v>
      </c>
      <c r="N17" s="11">
        <v>34</v>
      </c>
      <c r="O17" s="11">
        <v>33</v>
      </c>
      <c r="P17" s="11">
        <v>29</v>
      </c>
      <c r="Q17" s="11">
        <v>31</v>
      </c>
      <c r="R17" s="11">
        <v>33</v>
      </c>
      <c r="S17" s="11">
        <v>36</v>
      </c>
      <c r="T17" s="11">
        <f t="shared" si="1"/>
        <v>392</v>
      </c>
      <c r="U17" s="12">
        <f t="shared" si="2"/>
        <v>123176231.36</v>
      </c>
    </row>
    <row r="18" spans="3:21" x14ac:dyDescent="0.15">
      <c r="C18" s="11" t="s">
        <v>73</v>
      </c>
      <c r="D18" s="11" t="s">
        <v>69</v>
      </c>
      <c r="E18" s="12">
        <v>253796.4</v>
      </c>
      <c r="F18" s="12">
        <f t="shared" si="0"/>
        <v>329935.32</v>
      </c>
      <c r="G18" s="13" t="s">
        <v>43</v>
      </c>
      <c r="H18" s="11">
        <v>29</v>
      </c>
      <c r="I18" s="11">
        <v>28</v>
      </c>
      <c r="J18" s="11">
        <v>30</v>
      </c>
      <c r="K18" s="11">
        <v>34</v>
      </c>
      <c r="L18" s="11">
        <v>28</v>
      </c>
      <c r="M18" s="11">
        <v>26</v>
      </c>
      <c r="N18" s="11">
        <v>31</v>
      </c>
      <c r="O18" s="11">
        <v>25</v>
      </c>
      <c r="P18" s="11">
        <v>30</v>
      </c>
      <c r="Q18" s="11">
        <v>32</v>
      </c>
      <c r="R18" s="11">
        <v>27</v>
      </c>
      <c r="S18" s="11">
        <v>24</v>
      </c>
      <c r="T18" s="11">
        <f t="shared" si="1"/>
        <v>344</v>
      </c>
      <c r="U18" s="12">
        <f t="shared" si="2"/>
        <v>113497750.08</v>
      </c>
    </row>
    <row r="19" spans="3:21" x14ac:dyDescent="0.15">
      <c r="C19" s="11" t="s">
        <v>74</v>
      </c>
      <c r="D19" s="11" t="s">
        <v>75</v>
      </c>
      <c r="E19" s="12">
        <v>448702.8</v>
      </c>
      <c r="F19" s="12">
        <f t="shared" si="0"/>
        <v>583313.64</v>
      </c>
      <c r="G19" s="13" t="s">
        <v>46</v>
      </c>
      <c r="H19" s="11">
        <v>12</v>
      </c>
      <c r="I19" s="11">
        <v>10</v>
      </c>
      <c r="J19" s="11">
        <v>14</v>
      </c>
      <c r="K19" s="11">
        <v>13</v>
      </c>
      <c r="L19" s="11">
        <v>12</v>
      </c>
      <c r="M19" s="11">
        <v>14</v>
      </c>
      <c r="N19" s="11">
        <v>10</v>
      </c>
      <c r="O19" s="11">
        <v>12</v>
      </c>
      <c r="P19" s="11">
        <v>11</v>
      </c>
      <c r="Q19" s="11">
        <v>15</v>
      </c>
      <c r="R19" s="11">
        <v>13</v>
      </c>
      <c r="S19" s="11">
        <v>14</v>
      </c>
      <c r="T19" s="11">
        <f t="shared" si="1"/>
        <v>150</v>
      </c>
      <c r="U19" s="12">
        <f t="shared" si="2"/>
        <v>87497046</v>
      </c>
    </row>
    <row r="20" spans="3:21" x14ac:dyDescent="0.15">
      <c r="C20" s="11" t="s">
        <v>76</v>
      </c>
      <c r="D20" s="11" t="s">
        <v>75</v>
      </c>
      <c r="E20" s="12">
        <v>483423.2</v>
      </c>
      <c r="F20" s="12">
        <f t="shared" si="0"/>
        <v>628450.16</v>
      </c>
      <c r="G20" s="13" t="s">
        <v>48</v>
      </c>
      <c r="H20" s="11">
        <v>60</v>
      </c>
      <c r="I20" s="11">
        <v>64</v>
      </c>
      <c r="J20" s="11">
        <v>65</v>
      </c>
      <c r="K20" s="11">
        <v>66</v>
      </c>
      <c r="L20" s="11">
        <v>59</v>
      </c>
      <c r="M20" s="11">
        <v>57</v>
      </c>
      <c r="N20" s="11">
        <v>61</v>
      </c>
      <c r="O20" s="11">
        <v>58</v>
      </c>
      <c r="P20" s="11">
        <v>56</v>
      </c>
      <c r="Q20" s="11">
        <v>62</v>
      </c>
      <c r="R20" s="11">
        <v>63</v>
      </c>
      <c r="S20" s="11">
        <v>55</v>
      </c>
      <c r="T20" s="11">
        <f t="shared" si="1"/>
        <v>726</v>
      </c>
      <c r="U20" s="12">
        <f t="shared" si="2"/>
        <v>456254816.16000003</v>
      </c>
    </row>
    <row r="21" spans="3:21" ht="11.25" thickBot="1" x14ac:dyDescent="0.2">
      <c r="C21" s="14" t="s">
        <v>77</v>
      </c>
      <c r="D21" s="16" t="s">
        <v>75</v>
      </c>
      <c r="E21" s="15">
        <v>507594.1</v>
      </c>
      <c r="F21" s="15">
        <f t="shared" si="0"/>
        <v>659872.32999999996</v>
      </c>
      <c r="G21" s="16" t="s">
        <v>51</v>
      </c>
      <c r="H21" s="14">
        <v>48</v>
      </c>
      <c r="I21" s="14">
        <v>49</v>
      </c>
      <c r="J21" s="14">
        <v>50</v>
      </c>
      <c r="K21" s="14">
        <v>51</v>
      </c>
      <c r="L21" s="14">
        <v>47</v>
      </c>
      <c r="M21" s="14">
        <v>46</v>
      </c>
      <c r="N21" s="14">
        <v>45</v>
      </c>
      <c r="O21" s="14">
        <v>50</v>
      </c>
      <c r="P21" s="14">
        <v>48</v>
      </c>
      <c r="Q21" s="14">
        <v>48</v>
      </c>
      <c r="R21" s="14">
        <v>51</v>
      </c>
      <c r="S21" s="14">
        <v>45</v>
      </c>
      <c r="T21" s="14">
        <f t="shared" si="1"/>
        <v>578</v>
      </c>
      <c r="U21" s="15">
        <f t="shared" si="2"/>
        <v>381406206.73999995</v>
      </c>
    </row>
  </sheetData>
  <pageMargins left="0.75" right="0.75" top="1" bottom="1" header="0" footer="0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Inventar Faks Naprave</vt:lpstr>
      <vt:lpstr>Inventar Tiskalniki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1998-01-18T14:20:05Z</dcterms:created>
  <dcterms:modified xsi:type="dcterms:W3CDTF">2025-05-07T07:55:18Z</dcterms:modified>
  <cp:category>inventar</cp:category>
</cp:coreProperties>
</file>